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25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7" i="1"/>
  <c r="G56" i="1"/>
  <c r="G53" i="1"/>
  <c r="G52" i="1"/>
  <c r="G49" i="1"/>
  <c r="G48" i="1"/>
  <c r="G47" i="1"/>
  <c r="G44" i="1"/>
  <c r="G43" i="1"/>
  <c r="G42" i="1"/>
  <c r="G41" i="1"/>
  <c r="G38" i="1"/>
  <c r="G37" i="1"/>
  <c r="G36" i="1"/>
  <c r="G33" i="1"/>
  <c r="G32" i="1"/>
  <c r="G31" i="1"/>
  <c r="G28" i="1"/>
  <c r="G27" i="1"/>
  <c r="G26" i="1"/>
  <c r="G23" i="1"/>
  <c r="G22" i="1"/>
  <c r="G21" i="1"/>
  <c r="G20" i="1"/>
  <c r="F59" i="1"/>
  <c r="D59" i="1"/>
  <c r="F54" i="1"/>
  <c r="F50" i="1"/>
  <c r="F45" i="1"/>
  <c r="F39" i="1"/>
  <c r="F34" i="1"/>
  <c r="F29" i="1"/>
  <c r="F24" i="1"/>
  <c r="G34" i="1" l="1"/>
  <c r="G54" i="1"/>
  <c r="G24" i="1"/>
  <c r="F61" i="1"/>
  <c r="H48" i="1"/>
  <c r="H49" i="1"/>
  <c r="I48" i="1" l="1"/>
  <c r="I49" i="1"/>
  <c r="H58" i="1" l="1"/>
  <c r="H57" i="1"/>
  <c r="D54" i="1"/>
  <c r="H52" i="1"/>
  <c r="D50" i="1"/>
  <c r="D45" i="1"/>
  <c r="H44" i="1"/>
  <c r="H43" i="1"/>
  <c r="I43" i="1" s="1"/>
  <c r="D39" i="1"/>
  <c r="H37" i="1"/>
  <c r="I37" i="1" s="1"/>
  <c r="D34" i="1"/>
  <c r="H32" i="1"/>
  <c r="I32" i="1" s="1"/>
  <c r="H31" i="1"/>
  <c r="I31" i="1" s="1"/>
  <c r="D29" i="1"/>
  <c r="D24" i="1"/>
  <c r="H23" i="1"/>
  <c r="I23" i="1" s="1"/>
  <c r="G59" i="1" l="1"/>
  <c r="D61" i="1"/>
  <c r="H56" i="1"/>
  <c r="I56" i="1" s="1"/>
  <c r="I58" i="1"/>
  <c r="I52" i="1"/>
  <c r="G50" i="1"/>
  <c r="H50" i="1" s="1"/>
  <c r="I50" i="1" s="1"/>
  <c r="H42" i="1"/>
  <c r="I42" i="1" s="1"/>
  <c r="I44" i="1"/>
  <c r="G39" i="1"/>
  <c r="H38" i="1"/>
  <c r="I38" i="1" s="1"/>
  <c r="H36" i="1"/>
  <c r="I36" i="1" s="1"/>
  <c r="G29" i="1"/>
  <c r="H29" i="1" s="1"/>
  <c r="I29" i="1" s="1"/>
  <c r="H28" i="1"/>
  <c r="I28" i="1" s="1"/>
  <c r="H26" i="1"/>
  <c r="I26" i="1" s="1"/>
  <c r="H22" i="1"/>
  <c r="I22" i="1" s="1"/>
  <c r="H20" i="1"/>
  <c r="I20" i="1" s="1"/>
  <c r="H24" i="1"/>
  <c r="I24" i="1" s="1"/>
  <c r="H59" i="1"/>
  <c r="I59" i="1" s="1"/>
  <c r="I57" i="1"/>
  <c r="H21" i="1"/>
  <c r="I21" i="1" s="1"/>
  <c r="H27" i="1"/>
  <c r="I27" i="1" s="1"/>
  <c r="H33" i="1"/>
  <c r="I33" i="1" s="1"/>
  <c r="H34" i="1"/>
  <c r="I34" i="1" s="1"/>
  <c r="H41" i="1"/>
  <c r="I41" i="1" s="1"/>
  <c r="G45" i="1"/>
  <c r="H47" i="1"/>
  <c r="I47" i="1" s="1"/>
  <c r="H53" i="1"/>
  <c r="I53" i="1" s="1"/>
  <c r="H54" i="1"/>
  <c r="I54" i="1" s="1"/>
  <c r="H39" i="1" l="1"/>
  <c r="I39" i="1" s="1"/>
  <c r="H45" i="1"/>
  <c r="I45" i="1" s="1"/>
  <c r="G61" i="1"/>
  <c r="H61" i="1" l="1"/>
  <c r="I61" i="1" s="1"/>
  <c r="G63" i="1"/>
  <c r="G62" i="1" s="1"/>
</calcChain>
</file>

<file path=xl/sharedStrings.xml><?xml version="1.0" encoding="utf-8"?>
<sst xmlns="http://schemas.openxmlformats.org/spreadsheetml/2006/main" count="68" uniqueCount="65">
  <si>
    <t>1.  VUKOVJE</t>
  </si>
  <si>
    <t>2. BATINJANI</t>
  </si>
  <si>
    <t>3. GORNJA VRIJESKA</t>
  </si>
  <si>
    <t>4. DOBRA KUĆA</t>
  </si>
  <si>
    <t>NAZIV GROBLJA</t>
  </si>
  <si>
    <t>ukupno cijena kn</t>
  </si>
  <si>
    <t>UKUPNO LOKACIJA I.</t>
  </si>
  <si>
    <t>LOKACIJA II</t>
  </si>
  <si>
    <t xml:space="preserve">LOKACIJA I. </t>
  </si>
  <si>
    <t>1. DONJA VRIJESKA I</t>
  </si>
  <si>
    <t>2. DONJA VRIJESKA II</t>
  </si>
  <si>
    <t xml:space="preserve">3. BOROVA KOSA </t>
  </si>
  <si>
    <t>UKUPNO LOKACIJA II.</t>
  </si>
  <si>
    <t>LOKACIJA III.</t>
  </si>
  <si>
    <t>1.MASLENJAČA</t>
  </si>
  <si>
    <t>2. VELIKI BASTAJI</t>
  </si>
  <si>
    <t>3. MILETINAC</t>
  </si>
  <si>
    <t>UKUPNO LOKACIJA III.</t>
  </si>
  <si>
    <t>LOKACIJA IV.</t>
  </si>
  <si>
    <t>1. KORENIČANI I.</t>
  </si>
  <si>
    <t>2. KORENIČANI II.</t>
  </si>
  <si>
    <t>3. POTOČANI</t>
  </si>
  <si>
    <t>UKUPNO LOKACIJA IV.</t>
  </si>
  <si>
    <t>LOKACIJA V.</t>
  </si>
  <si>
    <t>1. ĐULOVAC I.</t>
  </si>
  <si>
    <t>2. ĐULOVAC II.</t>
  </si>
  <si>
    <t>3. ĐULOVAC III.</t>
  </si>
  <si>
    <t>4.KATINAC</t>
  </si>
  <si>
    <t>UKUPNO LOKACIJA V.</t>
  </si>
  <si>
    <t>LOKACIJA VI.</t>
  </si>
  <si>
    <t>1. KRIVAJA I.</t>
  </si>
  <si>
    <t>2. KRIVAJA II.</t>
  </si>
  <si>
    <t>3. KRIVAJA III.</t>
  </si>
  <si>
    <t>UKUPNO LOKACIJA VI.</t>
  </si>
  <si>
    <t>LOKACIJA VII.</t>
  </si>
  <si>
    <t>1. VELIKA BABINA GORA</t>
  </si>
  <si>
    <t>2.MALA BABINA GORA</t>
  </si>
  <si>
    <t>LOKACIJA VIII.</t>
  </si>
  <si>
    <t>1. GORNJE CJEPIDLAKE</t>
  </si>
  <si>
    <t>2. DONJE CJEPIDLAKE</t>
  </si>
  <si>
    <t>SVEUKUPNO:</t>
  </si>
  <si>
    <t>3. REMOVAC</t>
  </si>
  <si>
    <t>OPĆINA ĐULOVAC</t>
  </si>
  <si>
    <t>Đurina 132, Đulovac</t>
  </si>
  <si>
    <t>Naziv ponuditelja:</t>
  </si>
  <si>
    <t>Adresa:</t>
  </si>
  <si>
    <t>OIB:</t>
  </si>
  <si>
    <t>IBAN:</t>
  </si>
  <si>
    <t>tel:</t>
  </si>
  <si>
    <t xml:space="preserve">U; </t>
  </si>
  <si>
    <t>Ponuditelj:</t>
  </si>
  <si>
    <t>(potpis i pečat)</t>
  </si>
  <si>
    <t>_________________________________</t>
  </si>
  <si>
    <t>PDV 25%</t>
  </si>
  <si>
    <t>UKUPNO:</t>
  </si>
  <si>
    <t>PDV
25%</t>
  </si>
  <si>
    <t>UKUPNO
S PDV-om</t>
  </si>
  <si>
    <t>površina m²</t>
  </si>
  <si>
    <t>cijena/m²</t>
  </si>
  <si>
    <t>za obavljanjem radova na proljetnoj košnji groblja na području Općine Đulovac</t>
  </si>
  <si>
    <t>2016.</t>
  </si>
  <si>
    <t>PONUDA br.________________</t>
  </si>
  <si>
    <t>broj košnji godišnje</t>
  </si>
  <si>
    <t xml:space="preserve">Datum; </t>
  </si>
  <si>
    <t>Radovi ouhvaćaju: košnju trave i korova na čitavom groblju kao i sa vanjske strane žičane ograde ( u širini min 1,5 m od ograde), te prilazima groblju, oko mrtvačnice i drugim javnim otvorenim površinama uz groblje 3 puta godišnje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</si>
</sst>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2" fontId="2" fillId="0" borderId="0" xfId="0" applyNumberFormat="1" applyFont="1"/>
    <xf numFmtId="2" fontId="1" fillId="2" borderId="0" xfId="0" applyNumberFormat="1" applyFont="1" applyFill="1"/>
    <xf numFmtId="0" fontId="2" fillId="2" borderId="0" xfId="0" applyFont="1" applyFill="1"/>
    <xf numFmtId="2" fontId="2" fillId="2" borderId="0" xfId="0" applyNumberFormat="1" applyFont="1" applyFill="1"/>
    <xf numFmtId="0" fontId="1" fillId="3" borderId="1" xfId="0" applyFont="1" applyFill="1" applyBorder="1"/>
    <xf numFmtId="2" fontId="1" fillId="3" borderId="1" xfId="0" applyNumberFormat="1" applyFont="1" applyFill="1" applyBorder="1"/>
    <xf numFmtId="2" fontId="2" fillId="3" borderId="1" xfId="0" applyNumberFormat="1" applyFont="1" applyFill="1" applyBorder="1"/>
    <xf numFmtId="0" fontId="2" fillId="3" borderId="0" xfId="0" applyFont="1" applyFill="1"/>
    <xf numFmtId="2" fontId="1" fillId="3" borderId="0" xfId="0" applyNumberFormat="1" applyFont="1" applyFill="1" applyAlignment="1"/>
    <xf numFmtId="0" fontId="1" fillId="0" borderId="0" xfId="0" applyFont="1" applyAlignment="1"/>
    <xf numFmtId="2" fontId="1" fillId="0" borderId="0" xfId="0" applyNumberFormat="1" applyFont="1" applyAlignment="1"/>
    <xf numFmtId="0" fontId="2" fillId="0" borderId="3" xfId="0" applyFont="1" applyBorder="1"/>
    <xf numFmtId="0" fontId="2" fillId="0" borderId="7" xfId="0" applyFont="1" applyBorder="1"/>
    <xf numFmtId="0" fontId="1" fillId="3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wrapText="1"/>
    </xf>
    <xf numFmtId="2" fontId="3" fillId="0" borderId="0" xfId="0" applyNumberFormat="1" applyFont="1"/>
    <xf numFmtId="0" fontId="4" fillId="0" borderId="0" xfId="0" applyFont="1"/>
    <xf numFmtId="2" fontId="5" fillId="2" borderId="0" xfId="0" applyNumberFormat="1" applyFont="1" applyFill="1"/>
    <xf numFmtId="0" fontId="3" fillId="2" borderId="0" xfId="0" applyFont="1" applyFill="1"/>
    <xf numFmtId="2" fontId="3" fillId="2" borderId="0" xfId="0" applyNumberFormat="1" applyFont="1" applyFill="1"/>
    <xf numFmtId="0" fontId="1" fillId="3" borderId="0" xfId="0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1" fillId="3" borderId="2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114300</xdr:rowOff>
        </xdr:from>
        <xdr:to>
          <xdr:col>0</xdr:col>
          <xdr:colOff>447675</xdr:colOff>
          <xdr:row>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457201</xdr:colOff>
      <xdr:row>0</xdr:row>
      <xdr:rowOff>171450</xdr:rowOff>
    </xdr:from>
    <xdr:to>
      <xdr:col>8</xdr:col>
      <xdr:colOff>66676</xdr:colOff>
      <xdr:row>3</xdr:row>
      <xdr:rowOff>161925</xdr:rowOff>
    </xdr:to>
    <xdr:pic>
      <xdr:nvPicPr>
        <xdr:cNvPr id="3" name="Slika 2" descr="Opis: Grb Dulovac PRAV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171450"/>
          <a:ext cx="857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I72"/>
  <sheetViews>
    <sheetView tabSelected="1" topLeftCell="A4" workbookViewId="0">
      <selection activeCell="A16" sqref="A16:I16"/>
    </sheetView>
  </sheetViews>
  <sheetFormatPr defaultRowHeight="15" x14ac:dyDescent="0.25"/>
  <cols>
    <col min="4" max="4" width="14.28515625" customWidth="1"/>
    <col min="7" max="7" width="9.5703125" bestFit="1" customWidth="1"/>
  </cols>
  <sheetData>
    <row r="4" spans="1:9" x14ac:dyDescent="0.25">
      <c r="A4" s="4" t="s">
        <v>42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4" t="s">
        <v>43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A7" s="4"/>
      <c r="B7" s="37" t="s">
        <v>44</v>
      </c>
      <c r="C7" s="38"/>
      <c r="D7" s="31"/>
      <c r="E7" s="32"/>
      <c r="F7" s="32"/>
      <c r="G7" s="32"/>
      <c r="H7" s="33"/>
      <c r="I7" s="20"/>
    </row>
    <row r="8" spans="1:9" x14ac:dyDescent="0.25">
      <c r="A8" s="4"/>
      <c r="B8" s="37" t="s">
        <v>45</v>
      </c>
      <c r="C8" s="38"/>
      <c r="D8" s="31"/>
      <c r="E8" s="32"/>
      <c r="F8" s="32"/>
      <c r="G8" s="32"/>
      <c r="H8" s="32"/>
      <c r="I8" s="20"/>
    </row>
    <row r="9" spans="1:9" x14ac:dyDescent="0.25">
      <c r="A9" s="4"/>
      <c r="B9" s="37" t="s">
        <v>46</v>
      </c>
      <c r="C9" s="38"/>
      <c r="D9" s="31"/>
      <c r="E9" s="32"/>
      <c r="F9" s="32"/>
      <c r="G9" s="32"/>
      <c r="H9" s="32"/>
      <c r="I9" s="20"/>
    </row>
    <row r="10" spans="1:9" x14ac:dyDescent="0.25">
      <c r="A10" s="4"/>
      <c r="B10" s="37" t="s">
        <v>47</v>
      </c>
      <c r="C10" s="38"/>
      <c r="D10" s="31"/>
      <c r="E10" s="32"/>
      <c r="F10" s="32"/>
      <c r="G10" s="32"/>
      <c r="H10" s="33"/>
      <c r="I10" s="20"/>
    </row>
    <row r="11" spans="1:9" x14ac:dyDescent="0.25">
      <c r="A11" s="4"/>
      <c r="B11" s="37" t="s">
        <v>48</v>
      </c>
      <c r="C11" s="38"/>
      <c r="D11" s="34"/>
      <c r="E11" s="35"/>
      <c r="F11" s="35"/>
      <c r="G11" s="35"/>
      <c r="H11" s="35"/>
      <c r="I11" s="20"/>
    </row>
    <row r="12" spans="1:9" x14ac:dyDescent="0.25">
      <c r="A12" s="4"/>
      <c r="B12" s="19"/>
      <c r="C12" s="19"/>
      <c r="D12" s="19"/>
      <c r="E12" s="19"/>
      <c r="F12" s="19"/>
      <c r="G12" s="19"/>
      <c r="H12" s="19"/>
      <c r="I12" s="4"/>
    </row>
    <row r="13" spans="1:9" x14ac:dyDescent="0.25">
      <c r="A13" s="4"/>
      <c r="B13" s="4"/>
      <c r="C13" s="36" t="s">
        <v>61</v>
      </c>
      <c r="D13" s="36"/>
      <c r="E13" s="36"/>
      <c r="F13" s="22"/>
      <c r="G13" s="4"/>
      <c r="H13" s="4"/>
      <c r="I13" s="4"/>
    </row>
    <row r="14" spans="1:9" x14ac:dyDescent="0.25">
      <c r="A14" s="4"/>
      <c r="B14" s="5" t="s">
        <v>59</v>
      </c>
      <c r="C14" s="6"/>
      <c r="D14" s="6"/>
      <c r="E14" s="6"/>
      <c r="F14" s="22"/>
      <c r="G14" s="5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ht="28.5" customHeight="1" x14ac:dyDescent="0.25">
      <c r="A16" s="47" t="s">
        <v>64</v>
      </c>
      <c r="B16" s="47"/>
      <c r="C16" s="47"/>
      <c r="D16" s="47"/>
      <c r="E16" s="47"/>
      <c r="F16" s="47"/>
      <c r="G16" s="47"/>
      <c r="H16" s="47"/>
      <c r="I16" s="47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ht="25.5" x14ac:dyDescent="0.25">
      <c r="A18" s="42" t="s">
        <v>4</v>
      </c>
      <c r="B18" s="42"/>
      <c r="C18" s="42"/>
      <c r="D18" s="1" t="s">
        <v>57</v>
      </c>
      <c r="E18" s="2" t="s">
        <v>58</v>
      </c>
      <c r="F18" s="3" t="s">
        <v>62</v>
      </c>
      <c r="G18" s="3" t="s">
        <v>5</v>
      </c>
      <c r="H18" s="3" t="s">
        <v>55</v>
      </c>
      <c r="I18" s="1" t="s">
        <v>56</v>
      </c>
    </row>
    <row r="19" spans="1:9" x14ac:dyDescent="0.25">
      <c r="A19" s="43" t="s">
        <v>8</v>
      </c>
      <c r="B19" s="43"/>
      <c r="C19" s="43"/>
      <c r="D19" s="7"/>
      <c r="E19" s="4"/>
      <c r="F19" s="4"/>
      <c r="G19" s="7"/>
      <c r="H19" s="4"/>
      <c r="I19" s="4"/>
    </row>
    <row r="20" spans="1:9" s="26" customFormat="1" x14ac:dyDescent="0.25">
      <c r="A20" s="23" t="s">
        <v>0</v>
      </c>
      <c r="B20" s="23"/>
      <c r="C20" s="23"/>
      <c r="D20" s="24">
        <v>3000</v>
      </c>
      <c r="E20" s="23"/>
      <c r="F20" s="23">
        <v>3</v>
      </c>
      <c r="G20" s="25">
        <f>SUM(D20*E20*3)</f>
        <v>0</v>
      </c>
      <c r="H20" s="25">
        <f>SUM(G20*1.25)-G20</f>
        <v>0</v>
      </c>
      <c r="I20" s="25">
        <f>SUM(G20+H20)</f>
        <v>0</v>
      </c>
    </row>
    <row r="21" spans="1:9" s="26" customFormat="1" x14ac:dyDescent="0.25">
      <c r="A21" s="23" t="s">
        <v>1</v>
      </c>
      <c r="B21" s="23"/>
      <c r="C21" s="23"/>
      <c r="D21" s="25">
        <v>8000</v>
      </c>
      <c r="E21" s="23"/>
      <c r="F21" s="23">
        <v>3</v>
      </c>
      <c r="G21" s="25">
        <f t="shared" ref="G21:G23" si="0">SUM(D21*E21*3)</f>
        <v>0</v>
      </c>
      <c r="H21" s="25">
        <f t="shared" ref="H21:H61" si="1">SUM(G21*1.25)-G21</f>
        <v>0</v>
      </c>
      <c r="I21" s="25">
        <f t="shared" ref="I21:I61" si="2">SUM(G21+H21)</f>
        <v>0</v>
      </c>
    </row>
    <row r="22" spans="1:9" s="26" customFormat="1" x14ac:dyDescent="0.25">
      <c r="A22" s="23" t="s">
        <v>2</v>
      </c>
      <c r="B22" s="23"/>
      <c r="C22" s="23"/>
      <c r="D22" s="25">
        <v>3000</v>
      </c>
      <c r="E22" s="23"/>
      <c r="F22" s="23">
        <v>3</v>
      </c>
      <c r="G22" s="25">
        <f t="shared" si="0"/>
        <v>0</v>
      </c>
      <c r="H22" s="25">
        <f t="shared" si="1"/>
        <v>0</v>
      </c>
      <c r="I22" s="25">
        <f t="shared" si="2"/>
        <v>0</v>
      </c>
    </row>
    <row r="23" spans="1:9" s="26" customFormat="1" x14ac:dyDescent="0.25">
      <c r="A23" s="23" t="s">
        <v>3</v>
      </c>
      <c r="B23" s="23"/>
      <c r="C23" s="23"/>
      <c r="D23" s="24">
        <v>2000</v>
      </c>
      <c r="E23" s="23"/>
      <c r="F23" s="23">
        <v>3</v>
      </c>
      <c r="G23" s="25">
        <f t="shared" si="0"/>
        <v>0</v>
      </c>
      <c r="H23" s="25">
        <f t="shared" si="1"/>
        <v>0</v>
      </c>
      <c r="I23" s="25">
        <f t="shared" si="2"/>
        <v>0</v>
      </c>
    </row>
    <row r="24" spans="1:9" s="26" customFormat="1" x14ac:dyDescent="0.25">
      <c r="A24" s="44" t="s">
        <v>6</v>
      </c>
      <c r="B24" s="44"/>
      <c r="C24" s="44"/>
      <c r="D24" s="27">
        <f>SUM(D20:D23)</f>
        <v>16000</v>
      </c>
      <c r="E24" s="28"/>
      <c r="F24" s="27">
        <f>SUM(F20:F23)</f>
        <v>12</v>
      </c>
      <c r="G24" s="27">
        <f>SUM(G20:G23)</f>
        <v>0</v>
      </c>
      <c r="H24" s="29">
        <f t="shared" si="1"/>
        <v>0</v>
      </c>
      <c r="I24" s="27">
        <f t="shared" si="2"/>
        <v>0</v>
      </c>
    </row>
    <row r="25" spans="1:9" x14ac:dyDescent="0.25">
      <c r="A25" s="39" t="s">
        <v>7</v>
      </c>
      <c r="B25" s="39"/>
      <c r="C25" s="39"/>
      <c r="D25" s="4"/>
      <c r="E25" s="4"/>
      <c r="F25" s="4"/>
      <c r="G25" s="4"/>
      <c r="H25" s="8"/>
      <c r="I25" s="8"/>
    </row>
    <row r="26" spans="1:9" x14ac:dyDescent="0.25">
      <c r="A26" s="4" t="s">
        <v>9</v>
      </c>
      <c r="B26" s="4"/>
      <c r="C26" s="4"/>
      <c r="D26" s="8">
        <v>4000</v>
      </c>
      <c r="E26" s="23"/>
      <c r="F26" s="23">
        <v>3</v>
      </c>
      <c r="G26" s="25">
        <f t="shared" ref="G26:G27" si="3">SUM(D26*E26*3)</f>
        <v>0</v>
      </c>
      <c r="H26" s="8">
        <f t="shared" si="1"/>
        <v>0</v>
      </c>
      <c r="I26" s="8">
        <f t="shared" si="2"/>
        <v>0</v>
      </c>
    </row>
    <row r="27" spans="1:9" x14ac:dyDescent="0.25">
      <c r="A27" s="4" t="s">
        <v>10</v>
      </c>
      <c r="B27" s="4"/>
      <c r="C27" s="4"/>
      <c r="D27" s="8">
        <v>6500</v>
      </c>
      <c r="E27" s="23"/>
      <c r="F27" s="23">
        <v>3</v>
      </c>
      <c r="G27" s="25">
        <f t="shared" si="3"/>
        <v>0</v>
      </c>
      <c r="H27" s="8">
        <f t="shared" si="1"/>
        <v>0</v>
      </c>
      <c r="I27" s="8">
        <f t="shared" si="2"/>
        <v>0</v>
      </c>
    </row>
    <row r="28" spans="1:9" x14ac:dyDescent="0.25">
      <c r="A28" s="4" t="s">
        <v>11</v>
      </c>
      <c r="B28" s="4"/>
      <c r="C28" s="4"/>
      <c r="D28" s="8">
        <v>2000</v>
      </c>
      <c r="E28" s="23"/>
      <c r="F28" s="23">
        <v>3</v>
      </c>
      <c r="G28" s="25">
        <f>SUM(D28*E28*3)</f>
        <v>0</v>
      </c>
      <c r="H28" s="8">
        <f t="shared" si="1"/>
        <v>0</v>
      </c>
      <c r="I28" s="8">
        <f t="shared" si="2"/>
        <v>0</v>
      </c>
    </row>
    <row r="29" spans="1:9" x14ac:dyDescent="0.25">
      <c r="A29" s="41" t="s">
        <v>12</v>
      </c>
      <c r="B29" s="41"/>
      <c r="C29" s="41"/>
      <c r="D29" s="9">
        <f>SUM(D26:D28)</f>
        <v>12500</v>
      </c>
      <c r="E29" s="10"/>
      <c r="F29" s="9">
        <f>SUM(F26:F28)</f>
        <v>9</v>
      </c>
      <c r="G29" s="9">
        <f>SUM(G26:G28)</f>
        <v>0</v>
      </c>
      <c r="H29" s="11">
        <f t="shared" si="1"/>
        <v>0</v>
      </c>
      <c r="I29" s="9">
        <f t="shared" si="2"/>
        <v>0</v>
      </c>
    </row>
    <row r="30" spans="1:9" x14ac:dyDescent="0.25">
      <c r="A30" s="39" t="s">
        <v>13</v>
      </c>
      <c r="B30" s="39"/>
      <c r="C30" s="39"/>
      <c r="D30" s="8"/>
      <c r="E30" s="4"/>
      <c r="F30" s="4"/>
      <c r="G30" s="4"/>
      <c r="H30" s="8"/>
      <c r="I30" s="8"/>
    </row>
    <row r="31" spans="1:9" x14ac:dyDescent="0.25">
      <c r="A31" s="4" t="s">
        <v>14</v>
      </c>
      <c r="B31" s="4"/>
      <c r="C31" s="4"/>
      <c r="D31" s="8">
        <v>3800</v>
      </c>
      <c r="E31" s="23"/>
      <c r="F31" s="23">
        <v>3</v>
      </c>
      <c r="G31" s="25">
        <f t="shared" ref="G31:G33" si="4">SUM(D31*E31*3)</f>
        <v>0</v>
      </c>
      <c r="H31" s="8">
        <f t="shared" si="1"/>
        <v>0</v>
      </c>
      <c r="I31" s="8">
        <f t="shared" si="2"/>
        <v>0</v>
      </c>
    </row>
    <row r="32" spans="1:9" x14ac:dyDescent="0.25">
      <c r="A32" s="4" t="s">
        <v>15</v>
      </c>
      <c r="B32" s="4"/>
      <c r="C32" s="4"/>
      <c r="D32" s="8">
        <v>13000</v>
      </c>
      <c r="E32" s="23"/>
      <c r="F32" s="23">
        <v>3</v>
      </c>
      <c r="G32" s="25">
        <f t="shared" si="4"/>
        <v>0</v>
      </c>
      <c r="H32" s="8">
        <f t="shared" si="1"/>
        <v>0</v>
      </c>
      <c r="I32" s="8">
        <f t="shared" si="2"/>
        <v>0</v>
      </c>
    </row>
    <row r="33" spans="1:9" x14ac:dyDescent="0.25">
      <c r="A33" s="4" t="s">
        <v>16</v>
      </c>
      <c r="B33" s="4"/>
      <c r="C33" s="4"/>
      <c r="D33" s="8">
        <v>8500</v>
      </c>
      <c r="E33" s="23"/>
      <c r="F33" s="23">
        <v>3</v>
      </c>
      <c r="G33" s="25">
        <f t="shared" si="4"/>
        <v>0</v>
      </c>
      <c r="H33" s="8">
        <f t="shared" si="1"/>
        <v>0</v>
      </c>
      <c r="I33" s="8">
        <f t="shared" si="2"/>
        <v>0</v>
      </c>
    </row>
    <row r="34" spans="1:9" x14ac:dyDescent="0.25">
      <c r="A34" s="41" t="s">
        <v>17</v>
      </c>
      <c r="B34" s="41"/>
      <c r="C34" s="41"/>
      <c r="D34" s="9">
        <f>SUM(D31:D33)</f>
        <v>25300</v>
      </c>
      <c r="E34" s="10"/>
      <c r="F34" s="9">
        <f>SUM(F31:F33)</f>
        <v>9</v>
      </c>
      <c r="G34" s="9">
        <f>SUM(G31:G33)</f>
        <v>0</v>
      </c>
      <c r="H34" s="11">
        <f t="shared" si="1"/>
        <v>0</v>
      </c>
      <c r="I34" s="9">
        <f t="shared" si="2"/>
        <v>0</v>
      </c>
    </row>
    <row r="35" spans="1:9" x14ac:dyDescent="0.25">
      <c r="A35" s="39" t="s">
        <v>18</v>
      </c>
      <c r="B35" s="39"/>
      <c r="C35" s="39"/>
      <c r="D35" s="8"/>
      <c r="E35" s="4"/>
      <c r="F35" s="4"/>
      <c r="G35" s="4"/>
      <c r="H35" s="8"/>
      <c r="I35" s="8"/>
    </row>
    <row r="36" spans="1:9" x14ac:dyDescent="0.25">
      <c r="A36" s="4" t="s">
        <v>19</v>
      </c>
      <c r="B36" s="4"/>
      <c r="C36" s="4"/>
      <c r="D36" s="8">
        <v>6300</v>
      </c>
      <c r="E36" s="23"/>
      <c r="F36" s="23">
        <v>3</v>
      </c>
      <c r="G36" s="25">
        <f t="shared" ref="G36:G38" si="5">SUM(D36*E36*3)</f>
        <v>0</v>
      </c>
      <c r="H36" s="8">
        <f t="shared" si="1"/>
        <v>0</v>
      </c>
      <c r="I36" s="8">
        <f t="shared" si="2"/>
        <v>0</v>
      </c>
    </row>
    <row r="37" spans="1:9" x14ac:dyDescent="0.25">
      <c r="A37" s="4" t="s">
        <v>20</v>
      </c>
      <c r="B37" s="4"/>
      <c r="C37" s="4"/>
      <c r="D37" s="8">
        <v>5400</v>
      </c>
      <c r="E37" s="23"/>
      <c r="F37" s="23">
        <v>3</v>
      </c>
      <c r="G37" s="25">
        <f t="shared" si="5"/>
        <v>0</v>
      </c>
      <c r="H37" s="8">
        <f t="shared" si="1"/>
        <v>0</v>
      </c>
      <c r="I37" s="8">
        <f t="shared" si="2"/>
        <v>0</v>
      </c>
    </row>
    <row r="38" spans="1:9" x14ac:dyDescent="0.25">
      <c r="A38" s="4" t="s">
        <v>21</v>
      </c>
      <c r="B38" s="4"/>
      <c r="C38" s="4"/>
      <c r="D38" s="8">
        <v>5000</v>
      </c>
      <c r="E38" s="23"/>
      <c r="F38" s="23">
        <v>3</v>
      </c>
      <c r="G38" s="25">
        <f t="shared" si="5"/>
        <v>0</v>
      </c>
      <c r="H38" s="8">
        <f t="shared" si="1"/>
        <v>0</v>
      </c>
      <c r="I38" s="8">
        <f t="shared" si="2"/>
        <v>0</v>
      </c>
    </row>
    <row r="39" spans="1:9" x14ac:dyDescent="0.25">
      <c r="A39" s="41" t="s">
        <v>22</v>
      </c>
      <c r="B39" s="41"/>
      <c r="C39" s="41"/>
      <c r="D39" s="9">
        <f>SUM(D36:D38)</f>
        <v>16700</v>
      </c>
      <c r="E39" s="10"/>
      <c r="F39" s="9">
        <f>SUM(F36:F38)</f>
        <v>9</v>
      </c>
      <c r="G39" s="9">
        <f>SUM(G36:G38)</f>
        <v>0</v>
      </c>
      <c r="H39" s="11">
        <f t="shared" si="1"/>
        <v>0</v>
      </c>
      <c r="I39" s="9">
        <f t="shared" si="2"/>
        <v>0</v>
      </c>
    </row>
    <row r="40" spans="1:9" s="26" customFormat="1" x14ac:dyDescent="0.25">
      <c r="A40" s="46" t="s">
        <v>23</v>
      </c>
      <c r="B40" s="46"/>
      <c r="C40" s="46"/>
      <c r="D40" s="25"/>
      <c r="E40" s="23"/>
      <c r="F40" s="23"/>
      <c r="G40" s="23"/>
      <c r="H40" s="25"/>
      <c r="I40" s="25"/>
    </row>
    <row r="41" spans="1:9" s="26" customFormat="1" x14ac:dyDescent="0.25">
      <c r="A41" s="23" t="s">
        <v>24</v>
      </c>
      <c r="B41" s="23"/>
      <c r="C41" s="23"/>
      <c r="D41" s="25">
        <v>3000</v>
      </c>
      <c r="E41" s="23"/>
      <c r="F41" s="23">
        <v>3</v>
      </c>
      <c r="G41" s="25">
        <f t="shared" ref="G41:G44" si="6">SUM(D41*E41*3)</f>
        <v>0</v>
      </c>
      <c r="H41" s="25">
        <f t="shared" si="1"/>
        <v>0</v>
      </c>
      <c r="I41" s="25">
        <f t="shared" si="2"/>
        <v>0</v>
      </c>
    </row>
    <row r="42" spans="1:9" s="26" customFormat="1" x14ac:dyDescent="0.25">
      <c r="A42" s="23" t="s">
        <v>25</v>
      </c>
      <c r="B42" s="23"/>
      <c r="C42" s="23"/>
      <c r="D42" s="25">
        <v>2900</v>
      </c>
      <c r="E42" s="23"/>
      <c r="F42" s="23">
        <v>3</v>
      </c>
      <c r="G42" s="25">
        <f t="shared" si="6"/>
        <v>0</v>
      </c>
      <c r="H42" s="25">
        <f t="shared" si="1"/>
        <v>0</v>
      </c>
      <c r="I42" s="25">
        <f t="shared" si="2"/>
        <v>0</v>
      </c>
    </row>
    <row r="43" spans="1:9" s="26" customFormat="1" x14ac:dyDescent="0.25">
      <c r="A43" s="23" t="s">
        <v>26</v>
      </c>
      <c r="B43" s="23"/>
      <c r="C43" s="23"/>
      <c r="D43" s="25">
        <v>9000</v>
      </c>
      <c r="E43" s="23"/>
      <c r="F43" s="23">
        <v>3</v>
      </c>
      <c r="G43" s="25">
        <f t="shared" si="6"/>
        <v>0</v>
      </c>
      <c r="H43" s="25">
        <f t="shared" si="1"/>
        <v>0</v>
      </c>
      <c r="I43" s="25">
        <f t="shared" si="2"/>
        <v>0</v>
      </c>
    </row>
    <row r="44" spans="1:9" s="26" customFormat="1" x14ac:dyDescent="0.25">
      <c r="A44" s="23" t="s">
        <v>27</v>
      </c>
      <c r="B44" s="23"/>
      <c r="C44" s="23"/>
      <c r="D44" s="25">
        <v>6000</v>
      </c>
      <c r="E44" s="23"/>
      <c r="F44" s="23">
        <v>3</v>
      </c>
      <c r="G44" s="25">
        <f t="shared" si="6"/>
        <v>0</v>
      </c>
      <c r="H44" s="25">
        <f t="shared" si="1"/>
        <v>0</v>
      </c>
      <c r="I44" s="25">
        <f t="shared" si="2"/>
        <v>0</v>
      </c>
    </row>
    <row r="45" spans="1:9" s="26" customFormat="1" x14ac:dyDescent="0.25">
      <c r="A45" s="44" t="s">
        <v>28</v>
      </c>
      <c r="B45" s="44"/>
      <c r="C45" s="44"/>
      <c r="D45" s="27">
        <f>SUM(D41:D44)</f>
        <v>20900</v>
      </c>
      <c r="E45" s="28"/>
      <c r="F45" s="27">
        <f>SUM(F41:F44)</f>
        <v>12</v>
      </c>
      <c r="G45" s="27">
        <f>SUM(G41:G44)</f>
        <v>0</v>
      </c>
      <c r="H45" s="29">
        <f t="shared" si="1"/>
        <v>0</v>
      </c>
      <c r="I45" s="27">
        <f t="shared" si="2"/>
        <v>0</v>
      </c>
    </row>
    <row r="46" spans="1:9" x14ac:dyDescent="0.25">
      <c r="A46" s="39" t="s">
        <v>29</v>
      </c>
      <c r="B46" s="39"/>
      <c r="C46" s="39"/>
      <c r="D46" s="8"/>
      <c r="E46" s="4"/>
      <c r="F46" s="4"/>
      <c r="G46" s="4"/>
      <c r="H46" s="4"/>
      <c r="I46" s="8"/>
    </row>
    <row r="47" spans="1:9" x14ac:dyDescent="0.25">
      <c r="A47" s="4" t="s">
        <v>30</v>
      </c>
      <c r="B47" s="4"/>
      <c r="C47" s="4"/>
      <c r="D47" s="8">
        <v>6500</v>
      </c>
      <c r="E47" s="23"/>
      <c r="F47" s="23">
        <v>3</v>
      </c>
      <c r="G47" s="25">
        <f t="shared" ref="G47:G49" si="7">SUM(D47*E47*3)</f>
        <v>0</v>
      </c>
      <c r="H47" s="8">
        <f t="shared" si="1"/>
        <v>0</v>
      </c>
      <c r="I47" s="8">
        <f t="shared" si="2"/>
        <v>0</v>
      </c>
    </row>
    <row r="48" spans="1:9" x14ac:dyDescent="0.25">
      <c r="A48" s="4" t="s">
        <v>31</v>
      </c>
      <c r="B48" s="4"/>
      <c r="C48" s="4"/>
      <c r="D48" s="8">
        <v>900</v>
      </c>
      <c r="E48" s="23"/>
      <c r="F48" s="23">
        <v>3</v>
      </c>
      <c r="G48" s="25">
        <f t="shared" si="7"/>
        <v>0</v>
      </c>
      <c r="H48" s="8">
        <f t="shared" si="1"/>
        <v>0</v>
      </c>
      <c r="I48" s="8">
        <f t="shared" si="2"/>
        <v>0</v>
      </c>
    </row>
    <row r="49" spans="1:9" x14ac:dyDescent="0.25">
      <c r="A49" s="4" t="s">
        <v>32</v>
      </c>
      <c r="B49" s="4"/>
      <c r="C49" s="4"/>
      <c r="D49" s="8">
        <v>700</v>
      </c>
      <c r="E49" s="23"/>
      <c r="F49" s="23">
        <v>3</v>
      </c>
      <c r="G49" s="25">
        <f t="shared" si="7"/>
        <v>0</v>
      </c>
      <c r="H49" s="8">
        <f t="shared" si="1"/>
        <v>0</v>
      </c>
      <c r="I49" s="8">
        <f t="shared" si="2"/>
        <v>0</v>
      </c>
    </row>
    <row r="50" spans="1:9" x14ac:dyDescent="0.25">
      <c r="A50" s="41" t="s">
        <v>33</v>
      </c>
      <c r="B50" s="41"/>
      <c r="C50" s="41"/>
      <c r="D50" s="9">
        <f>SUM(D47:D49)</f>
        <v>8100</v>
      </c>
      <c r="E50" s="10"/>
      <c r="F50" s="9">
        <f>SUM(F47:F49)</f>
        <v>9</v>
      </c>
      <c r="G50" s="9">
        <f>SUM(G47:G49)</f>
        <v>0</v>
      </c>
      <c r="H50" s="11">
        <f t="shared" si="1"/>
        <v>0</v>
      </c>
      <c r="I50" s="9">
        <f t="shared" si="2"/>
        <v>0</v>
      </c>
    </row>
    <row r="51" spans="1:9" x14ac:dyDescent="0.25">
      <c r="A51" s="39" t="s">
        <v>34</v>
      </c>
      <c r="B51" s="39"/>
      <c r="C51" s="39"/>
      <c r="D51" s="8"/>
      <c r="E51" s="4"/>
      <c r="F51" s="4"/>
      <c r="G51" s="8"/>
      <c r="H51" s="4"/>
      <c r="I51" s="8"/>
    </row>
    <row r="52" spans="1:9" x14ac:dyDescent="0.25">
      <c r="A52" s="4" t="s">
        <v>35</v>
      </c>
      <c r="B52" s="4"/>
      <c r="C52" s="4"/>
      <c r="D52" s="8">
        <v>7500</v>
      </c>
      <c r="E52" s="23"/>
      <c r="F52" s="23">
        <v>3</v>
      </c>
      <c r="G52" s="25">
        <f t="shared" ref="G52:G53" si="8">SUM(D52*E52*3)</f>
        <v>0</v>
      </c>
      <c r="H52" s="8">
        <f t="shared" si="1"/>
        <v>0</v>
      </c>
      <c r="I52" s="8">
        <f t="shared" si="2"/>
        <v>0</v>
      </c>
    </row>
    <row r="53" spans="1:9" x14ac:dyDescent="0.25">
      <c r="A53" s="4" t="s">
        <v>36</v>
      </c>
      <c r="B53" s="4"/>
      <c r="C53" s="4"/>
      <c r="D53" s="8">
        <v>3000</v>
      </c>
      <c r="E53" s="23"/>
      <c r="F53" s="23">
        <v>3</v>
      </c>
      <c r="G53" s="25">
        <f t="shared" si="8"/>
        <v>0</v>
      </c>
      <c r="H53" s="8">
        <f t="shared" si="1"/>
        <v>0</v>
      </c>
      <c r="I53" s="8">
        <f t="shared" si="2"/>
        <v>0</v>
      </c>
    </row>
    <row r="54" spans="1:9" x14ac:dyDescent="0.25">
      <c r="A54" s="41" t="s">
        <v>33</v>
      </c>
      <c r="B54" s="41"/>
      <c r="C54" s="41"/>
      <c r="D54" s="9">
        <f>SUM(D52:D53)</f>
        <v>10500</v>
      </c>
      <c r="E54" s="10"/>
      <c r="F54" s="9">
        <f>SUM(F52:F53)</f>
        <v>6</v>
      </c>
      <c r="G54" s="11">
        <f>SUM(G52:G53)</f>
        <v>0</v>
      </c>
      <c r="H54" s="11">
        <f t="shared" si="1"/>
        <v>0</v>
      </c>
      <c r="I54" s="9">
        <f>SUM(G54+H54)</f>
        <v>0</v>
      </c>
    </row>
    <row r="55" spans="1:9" x14ac:dyDescent="0.25">
      <c r="A55" s="4" t="s">
        <v>37</v>
      </c>
      <c r="B55" s="4"/>
      <c r="C55" s="4"/>
      <c r="D55" s="8"/>
      <c r="E55" s="23"/>
      <c r="F55" s="4"/>
      <c r="G55" s="4"/>
      <c r="H55" s="8"/>
      <c r="I55" s="8"/>
    </row>
    <row r="56" spans="1:9" x14ac:dyDescent="0.25">
      <c r="A56" s="4" t="s">
        <v>38</v>
      </c>
      <c r="B56" s="4"/>
      <c r="C56" s="4"/>
      <c r="D56" s="8">
        <v>1500</v>
      </c>
      <c r="E56" s="23"/>
      <c r="F56" s="23">
        <v>3</v>
      </c>
      <c r="G56" s="25">
        <f t="shared" ref="G56:G58" si="9">SUM(D56*E56*3)</f>
        <v>0</v>
      </c>
      <c r="H56" s="8">
        <f t="shared" si="1"/>
        <v>0</v>
      </c>
      <c r="I56" s="8">
        <f t="shared" si="2"/>
        <v>0</v>
      </c>
    </row>
    <row r="57" spans="1:9" x14ac:dyDescent="0.25">
      <c r="A57" s="4" t="s">
        <v>39</v>
      </c>
      <c r="B57" s="4"/>
      <c r="C57" s="4"/>
      <c r="D57" s="8">
        <v>6000</v>
      </c>
      <c r="E57" s="23"/>
      <c r="F57" s="23">
        <v>3</v>
      </c>
      <c r="G57" s="25">
        <f t="shared" si="9"/>
        <v>0</v>
      </c>
      <c r="H57" s="8">
        <f t="shared" si="1"/>
        <v>0</v>
      </c>
      <c r="I57" s="8">
        <f t="shared" si="2"/>
        <v>0</v>
      </c>
    </row>
    <row r="58" spans="1:9" x14ac:dyDescent="0.25">
      <c r="A58" s="4" t="s">
        <v>41</v>
      </c>
      <c r="B58" s="4"/>
      <c r="C58" s="4"/>
      <c r="D58" s="8">
        <v>2500</v>
      </c>
      <c r="E58" s="23"/>
      <c r="F58" s="23">
        <v>3</v>
      </c>
      <c r="G58" s="25">
        <f t="shared" si="9"/>
        <v>0</v>
      </c>
      <c r="H58" s="8">
        <f t="shared" si="1"/>
        <v>0</v>
      </c>
      <c r="I58" s="8">
        <f t="shared" si="2"/>
        <v>0</v>
      </c>
    </row>
    <row r="59" spans="1:9" x14ac:dyDescent="0.25">
      <c r="A59" s="41" t="s">
        <v>33</v>
      </c>
      <c r="B59" s="41"/>
      <c r="C59" s="41"/>
      <c r="D59" s="9">
        <f>SUM(D56:D58)</f>
        <v>10000</v>
      </c>
      <c r="E59" s="10"/>
      <c r="F59" s="9">
        <f>SUM(F56:F58)</f>
        <v>9</v>
      </c>
      <c r="G59" s="9">
        <f>SUM(G56:G58)</f>
        <v>0</v>
      </c>
      <c r="H59" s="11">
        <f t="shared" si="1"/>
        <v>0</v>
      </c>
      <c r="I59" s="9">
        <f t="shared" si="2"/>
        <v>0</v>
      </c>
    </row>
    <row r="60" spans="1:9" x14ac:dyDescent="0.25">
      <c r="A60" s="4"/>
      <c r="B60" s="4"/>
      <c r="C60" s="4"/>
      <c r="D60" s="8"/>
      <c r="E60" s="4"/>
      <c r="F60" s="4"/>
      <c r="G60" s="4"/>
      <c r="H60" s="4"/>
      <c r="I60" s="8"/>
    </row>
    <row r="61" spans="1:9" x14ac:dyDescent="0.25">
      <c r="A61" s="12" t="s">
        <v>40</v>
      </c>
      <c r="B61" s="12"/>
      <c r="C61" s="12"/>
      <c r="D61" s="13">
        <f>SUM(D24+D29+D34+D39+D45+D50+D54+D59)</f>
        <v>120000</v>
      </c>
      <c r="E61" s="12">
        <v>0</v>
      </c>
      <c r="F61" s="13">
        <f>SUM(F24+F29+F34+F39+F45+F50+F54+F59)</f>
        <v>75</v>
      </c>
      <c r="G61" s="13">
        <f>SUM(G24+G29+G34+G39+G45+G50+G54+G59)</f>
        <v>0</v>
      </c>
      <c r="H61" s="14">
        <f t="shared" si="1"/>
        <v>0</v>
      </c>
      <c r="I61" s="13">
        <f t="shared" si="2"/>
        <v>0</v>
      </c>
    </row>
    <row r="62" spans="1:9" x14ac:dyDescent="0.25">
      <c r="A62" s="15"/>
      <c r="B62" s="15"/>
      <c r="C62" s="15"/>
      <c r="D62" s="40" t="s">
        <v>53</v>
      </c>
      <c r="E62" s="40"/>
      <c r="F62" s="30"/>
      <c r="G62" s="16">
        <f>SUM(G63-G61)</f>
        <v>0</v>
      </c>
      <c r="H62" s="15"/>
      <c r="I62" s="15"/>
    </row>
    <row r="63" spans="1:9" x14ac:dyDescent="0.25">
      <c r="A63" s="15"/>
      <c r="B63" s="15"/>
      <c r="C63" s="15"/>
      <c r="D63" s="45" t="s">
        <v>54</v>
      </c>
      <c r="E63" s="45"/>
      <c r="F63" s="21"/>
      <c r="G63" s="16">
        <f>SUM(G61*1.25)</f>
        <v>0</v>
      </c>
      <c r="H63" s="15"/>
      <c r="I63" s="15"/>
    </row>
    <row r="64" spans="1:9" x14ac:dyDescent="0.25">
      <c r="A64" s="4"/>
      <c r="B64" s="4"/>
      <c r="C64" s="4"/>
      <c r="D64" s="17"/>
      <c r="E64" s="17"/>
      <c r="F64" s="17"/>
      <c r="G64" s="18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 t="s">
        <v>49</v>
      </c>
      <c r="B66" s="4"/>
      <c r="C66" s="4" t="s">
        <v>60</v>
      </c>
      <c r="D66" s="4"/>
      <c r="E66" s="4"/>
      <c r="F66" s="4" t="s">
        <v>63</v>
      </c>
      <c r="G66" s="4"/>
      <c r="H66" s="4" t="s">
        <v>60</v>
      </c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 t="s">
        <v>50</v>
      </c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 t="s">
        <v>51</v>
      </c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 t="s">
        <v>52</v>
      </c>
      <c r="E72" s="4"/>
      <c r="F72" s="4"/>
      <c r="G72" s="4"/>
      <c r="H72" s="4"/>
      <c r="I72" s="4"/>
    </row>
  </sheetData>
  <mergeCells count="30">
    <mergeCell ref="B7:C7"/>
    <mergeCell ref="D7:H7"/>
    <mergeCell ref="B8:C8"/>
    <mergeCell ref="B9:C9"/>
    <mergeCell ref="D63:E63"/>
    <mergeCell ref="A39:C39"/>
    <mergeCell ref="A45:C45"/>
    <mergeCell ref="A50:C50"/>
    <mergeCell ref="A54:C54"/>
    <mergeCell ref="A59:C59"/>
    <mergeCell ref="A51:C51"/>
    <mergeCell ref="A46:C46"/>
    <mergeCell ref="A40:C40"/>
    <mergeCell ref="A16:I16"/>
    <mergeCell ref="A35:C35"/>
    <mergeCell ref="A30:C30"/>
    <mergeCell ref="A25:C25"/>
    <mergeCell ref="D62:E62"/>
    <mergeCell ref="A34:C34"/>
    <mergeCell ref="A18:C18"/>
    <mergeCell ref="A19:C19"/>
    <mergeCell ref="A24:C24"/>
    <mergeCell ref="A29:C29"/>
    <mergeCell ref="D8:H8"/>
    <mergeCell ref="D9:H9"/>
    <mergeCell ref="D10:H10"/>
    <mergeCell ref="D11:H11"/>
    <mergeCell ref="C13:E13"/>
    <mergeCell ref="B10:C10"/>
    <mergeCell ref="B11:C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114300</xdr:rowOff>
              </from>
              <to>
                <xdr:col>0</xdr:col>
                <xdr:colOff>447675</xdr:colOff>
                <xdr:row>2</xdr:row>
                <xdr:rowOff>133350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Leon</cp:lastModifiedBy>
  <cp:lastPrinted>2014-04-22T06:08:07Z</cp:lastPrinted>
  <dcterms:created xsi:type="dcterms:W3CDTF">2014-04-14T10:10:59Z</dcterms:created>
  <dcterms:modified xsi:type="dcterms:W3CDTF">2016-04-13T14:56:31Z</dcterms:modified>
</cp:coreProperties>
</file>